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_00\Desktop\SIF 4to TRIM 2024\40 EAI detallado\"/>
    </mc:Choice>
  </mc:AlternateContent>
  <xr:revisionPtr revIDLastSave="0" documentId="13_ncr:1_{C05316D7-DF54-4A98-92D2-1EF68F7A1872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735" yWindow="735" windowWidth="17505" windowHeight="1485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48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D73" i="1" l="1"/>
  <c r="D68" i="1"/>
  <c r="G68" i="1"/>
  <c r="F68" i="1"/>
  <c r="E39" i="1"/>
  <c r="H37" i="1"/>
  <c r="C43" i="1"/>
  <c r="E17" i="1"/>
  <c r="C68" i="1"/>
  <c r="C73" i="1" s="1"/>
  <c r="G43" i="1"/>
  <c r="H17" i="1"/>
  <c r="H43" i="1" s="1"/>
  <c r="H73" i="1" s="1"/>
  <c r="H78" i="1"/>
  <c r="F73" i="1"/>
  <c r="E37" i="1"/>
  <c r="E43" i="1" s="1"/>
  <c r="E68" i="1"/>
  <c r="G73" i="1" l="1"/>
  <c r="E73" i="1"/>
</calcChain>
</file>

<file path=xl/sharedStrings.xml><?xml version="1.0" encoding="utf-8"?>
<sst xmlns="http://schemas.openxmlformats.org/spreadsheetml/2006/main" count="84" uniqueCount="83">
  <si>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</si>
  <si>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</si>
  <si>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</si>
  <si>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</si>
  <si>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</si>
  <si>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</si>
  <si>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</si>
  <si>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</si>
  <si>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</si>
  <si>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</si>
  <si>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</si>
  <si>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</si>
  <si>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</si>
  <si>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</si>
  <si>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</si>
  <si>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</si>
  <si>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</si>
  <si>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</si>
  <si>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</si>
  <si>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</si>
  <si>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</si>
  <si>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</si>
  <si>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</si>
  <si>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</si>
  <si>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</si>
  <si>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</si>
  <si>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</si>
  <si>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</si>
  <si>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</si>
  <si>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</si>
  <si>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</si>
  <si>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</si>
  <si>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</si>
  <si>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</si>
  <si>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</si>
  <si>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</si>
  <si>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</si>
  <si>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</si>
  <si>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</si>
  <si>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</si>
  <si>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</si>
  <si>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</si>
  <si>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</si>
  <si>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</si>
  <si>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</si>
  <si>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</si>
  <si>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</si>
  <si>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</si>
  <si>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</si>
  <si>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</si>
  <si>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</si>
  <si>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</si>
  <si>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</si>
  <si>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</si>
  <si>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</si>
  <si>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</si>
  <si>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</si>
  <si>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</si>
  <si>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</si>
  <si>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</si>
  <si>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</si>
  <si>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</si>
  <si>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</si>
  <si>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</si>
  <si>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</si>
  <si>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</si>
  <si>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</si>
  <si>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</si>
  <si>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</si>
  <si>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</si>
  <si>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</si>
  <si>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</si>
  <si>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</si>
  <si>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</si>
  <si>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</si>
  <si>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Meoqui</t>
  </si>
  <si>
    <t>Del 01 de enero al 31 de diciembre de 2024(b)</t>
  </si>
  <si>
    <t>“Bajo protesta de decir verdad declaramos que los Estados Financieros y sus notas, son razonablemente correctos y son responsabilidad del emisor.”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</si>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</sst>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4" zoomScale="90" zoomScaleNormal="90" workbookViewId="0">
      <selection activeCell="H85" sqref="B2:H8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109351867.03</v>
      </c>
      <c r="D13" s="24">
        <v>0</v>
      </c>
      <c r="E13" s="26">
        <f t="shared" si="0"/>
        <v>109351867.03</v>
      </c>
      <c r="F13" s="24">
        <v>108940177.77</v>
      </c>
      <c r="G13" s="24">
        <v>108940177.77</v>
      </c>
      <c r="H13" s="26">
        <f t="shared" si="1"/>
        <v>-411689.26000000536</v>
      </c>
    </row>
    <row r="14" spans="2:9" x14ac:dyDescent="0.2">
      <c r="B14" s="9" t="s">
        <v>16</v>
      </c>
      <c r="C14" s="24">
        <v>2499805</v>
      </c>
      <c r="D14" s="24">
        <v>4513092.6500000004</v>
      </c>
      <c r="E14" s="26">
        <f t="shared" si="0"/>
        <v>7012897.6500000004</v>
      </c>
      <c r="F14" s="24">
        <v>7012897.6500000004</v>
      </c>
      <c r="G14" s="24">
        <v>7012897.6500000004</v>
      </c>
      <c r="H14" s="26">
        <f t="shared" si="1"/>
        <v>4513092.6500000004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/>
      <c r="G15" s="24"/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93210</v>
      </c>
      <c r="E16" s="26">
        <f t="shared" si="0"/>
        <v>93210</v>
      </c>
      <c r="F16" s="24">
        <v>93210</v>
      </c>
      <c r="G16" s="24">
        <v>93210</v>
      </c>
      <c r="H16" s="26">
        <f t="shared" si="1"/>
        <v>93210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857624.28</v>
      </c>
      <c r="E36" s="28">
        <f t="shared" si="3"/>
        <v>857624.28</v>
      </c>
      <c r="F36" s="24">
        <v>857624.28</v>
      </c>
      <c r="G36" s="24">
        <v>857624.28</v>
      </c>
      <c r="H36" s="26">
        <f t="shared" ref="H36:H41" si="7">SUM(G36-C36)</f>
        <v>857624.28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111851672.03</v>
      </c>
      <c r="D43" s="55">
        <f t="shared" ref="D43:H43" si="10">SUM(D10:D17,D30,D36,D37,D39)</f>
        <v>5463926.9300000006</v>
      </c>
      <c r="E43" s="35">
        <f t="shared" si="10"/>
        <v>117315598.96000001</v>
      </c>
      <c r="F43" s="55">
        <f t="shared" si="10"/>
        <v>116903909.7</v>
      </c>
      <c r="G43" s="55">
        <f t="shared" si="10"/>
        <v>116903909.7</v>
      </c>
      <c r="H43" s="35">
        <f t="shared" si="10"/>
        <v>5052237.6699999953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4435426</v>
      </c>
      <c r="E66" s="26">
        <f>SUM(D66,C66)</f>
        <v>4435426</v>
      </c>
      <c r="F66" s="24">
        <v>4435426</v>
      </c>
      <c r="G66" s="24">
        <v>4435426</v>
      </c>
      <c r="H66" s="26">
        <f>SUM(G66-C66)</f>
        <v>4435426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4435426</v>
      </c>
      <c r="E68" s="26">
        <f t="shared" si="18"/>
        <v>4435426</v>
      </c>
      <c r="F68" s="22">
        <f t="shared" si="18"/>
        <v>4435426</v>
      </c>
      <c r="G68" s="22">
        <f t="shared" si="18"/>
        <v>4435426</v>
      </c>
      <c r="H68" s="26">
        <f>SUM(H48,H57,H62,H65,H66)</f>
        <v>4435426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3813073.15</v>
      </c>
      <c r="D70" s="22">
        <f t="shared" ref="D70:G70" si="19">D71</f>
        <v>22900000</v>
      </c>
      <c r="E70" s="26">
        <f t="shared" si="19"/>
        <v>26713073.149999999</v>
      </c>
      <c r="F70" s="22">
        <f t="shared" si="19"/>
        <v>0</v>
      </c>
      <c r="G70" s="22">
        <f t="shared" si="19"/>
        <v>0</v>
      </c>
      <c r="H70" s="26">
        <f>H71</f>
        <v>-3813073.15</v>
      </c>
    </row>
    <row r="71" spans="2:8" x14ac:dyDescent="0.2">
      <c r="B71" s="9" t="s">
        <v>69</v>
      </c>
      <c r="C71" s="25">
        <v>3813073.15</v>
      </c>
      <c r="D71" s="25">
        <v>22900000</v>
      </c>
      <c r="E71" s="25">
        <f t="shared" ref="E71" si="20">SUM(C71:D71)</f>
        <v>26713073.149999999</v>
      </c>
      <c r="F71" s="25">
        <v>0</v>
      </c>
      <c r="G71" s="25">
        <v>0</v>
      </c>
      <c r="H71" s="25">
        <f>SUM(G71-C71)</f>
        <v>-3813073.15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115664745.18000001</v>
      </c>
      <c r="D73" s="22">
        <f t="shared" ref="D73:G73" si="21">SUM(D43,D68,D70)</f>
        <v>32799352.93</v>
      </c>
      <c r="E73" s="26">
        <f t="shared" si="21"/>
        <v>148464098.11000001</v>
      </c>
      <c r="F73" s="22">
        <f t="shared" si="21"/>
        <v>121339335.7</v>
      </c>
      <c r="G73" s="22">
        <f t="shared" si="21"/>
        <v>121339335.7</v>
      </c>
      <c r="H73" s="26">
        <f>SUM(H43,H68,H70)</f>
        <v>5674590.519999994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3813073.15</v>
      </c>
      <c r="D76" s="25">
        <v>22900000</v>
      </c>
      <c r="E76" s="28">
        <f t="shared" ref="E76:E77" si="22">SUM(C76:D76)</f>
        <v>26713073.149999999</v>
      </c>
      <c r="F76" s="25">
        <v>0</v>
      </c>
      <c r="G76" s="25">
        <v>0</v>
      </c>
      <c r="H76" s="28">
        <f>SUM(G76-C76)</f>
        <v>-3813073.15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3813073.15</v>
      </c>
      <c r="D78" s="21">
        <f t="shared" ref="D78:G78" si="23">SUM(D76:D77)</f>
        <v>22900000</v>
      </c>
      <c r="E78" s="30">
        <f t="shared" si="23"/>
        <v>26713073.149999999</v>
      </c>
      <c r="F78" s="21">
        <f t="shared" si="23"/>
        <v>0</v>
      </c>
      <c r="G78" s="21">
        <f t="shared" si="23"/>
        <v>0</v>
      </c>
      <c r="H78" s="30">
        <f>SUM(G78-C78)</f>
        <v>-3813073.15</v>
      </c>
    </row>
    <row r="79" spans="2:8" s="33" customFormat="1" x14ac:dyDescent="0.2">
      <c r="B79" s="32"/>
    </row>
    <row r="80" spans="2:8" s="33" customFormat="1" x14ac:dyDescent="0.2">
      <c r="B80" s="32" t="s">
        <v>77</v>
      </c>
    </row>
    <row r="81" spans="2:4" s="33" customFormat="1" x14ac:dyDescent="0.2">
      <c r="B81" s="32"/>
    </row>
    <row r="82" spans="2:4" s="33" customFormat="1" x14ac:dyDescent="0.2">
      <c r="B82" s="32"/>
    </row>
    <row r="83" spans="2:4" s="33" customFormat="1" x14ac:dyDescent="0.2">
      <c r="B83" s="32" t="s">
        <v>78</v>
      </c>
      <c r="D83" s="33" t="s">
        <v>78</v>
      </c>
    </row>
    <row r="84" spans="2:4" s="33" customFormat="1" x14ac:dyDescent="0.2">
      <c r="B84" s="32" t="s">
        <v>79</v>
      </c>
      <c r="D84" s="33" t="s">
        <v>80</v>
      </c>
    </row>
    <row r="85" spans="2:4" s="33" customFormat="1" x14ac:dyDescent="0.2">
      <c r="B85" s="32" t="s">
        <v>81</v>
      </c>
      <c r="D85" s="33" t="s">
        <v>82</v>
      </c>
    </row>
    <row r="86" spans="2:4" s="33" customFormat="1" x14ac:dyDescent="0.2">
      <c r="B86" s="32"/>
    </row>
    <row r="87" spans="2:4" s="33" customFormat="1" x14ac:dyDescent="0.2">
      <c r="B87" s="32"/>
    </row>
    <row r="88" spans="2:4" s="33" customFormat="1" x14ac:dyDescent="0.2">
      <c r="B88" s="32"/>
    </row>
    <row r="89" spans="2:4" s="33" customFormat="1" x14ac:dyDescent="0.2">
      <c r="B89" s="32"/>
    </row>
    <row r="90" spans="2:4" s="33" customFormat="1" x14ac:dyDescent="0.2">
      <c r="B90" s="32"/>
    </row>
    <row r="91" spans="2:4" s="33" customFormat="1" x14ac:dyDescent="0.2">
      <c r="B91" s="32"/>
    </row>
    <row r="92" spans="2:4" s="33" customFormat="1" x14ac:dyDescent="0.2">
      <c r="B92" s="32"/>
    </row>
    <row r="93" spans="2:4" s="33" customFormat="1" x14ac:dyDescent="0.2">
      <c r="B93" s="32"/>
    </row>
    <row r="94" spans="2:4" s="33" customFormat="1" x14ac:dyDescent="0.2">
      <c r="B94" s="32"/>
    </row>
    <row r="95" spans="2:4" s="33" customFormat="1" x14ac:dyDescent="0.2">
      <c r="B95" s="32"/>
    </row>
    <row r="96" spans="2:4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1.0236220472440944" right="0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2025-01-29T15:53:46Z</cp:lastPrinted>
  <dcterms:created xsi:type="dcterms:W3CDTF">2020-01-08T20:55:35Z</dcterms:created>
  <dcterms:modified xsi:type="dcterms:W3CDTF">2025-01-29T15:53:56Z</dcterms:modified>
</cp:coreProperties>
</file>